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liva\Desktop\GRADUATORIA\12 05 2023\"/>
    </mc:Choice>
  </mc:AlternateContent>
  <xr:revisionPtr revIDLastSave="0" documentId="13_ncr:1_{EF452AC0-BD32-43B6-B5AB-14B35497766A}" xr6:coauthVersionLast="47" xr6:coauthVersionMax="47" xr10:uidLastSave="{00000000-0000-0000-0000-000000000000}"/>
  <bookViews>
    <workbookView xWindow="-120" yWindow="-120" windowWidth="29040" windowHeight="15840" xr2:uid="{3C1CB9EB-6B56-4AAC-9F1E-923FF57C79F7}"/>
  </bookViews>
  <sheets>
    <sheet name="scuole primarie e sec. 1 " sheetId="10" r:id="rId1"/>
  </sheets>
  <definedNames>
    <definedName name="_xlnm._FilterDatabase" localSheetId="0" hidden="1">'scuole primarie e sec. 1 '!$A$2:$AB$41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10" l="1"/>
  <c r="AA17" i="10"/>
  <c r="AA12" i="10"/>
  <c r="AA6" i="10"/>
  <c r="AA5" i="10"/>
  <c r="AA4" i="10"/>
  <c r="Y34" i="10"/>
  <c r="Y33" i="10"/>
  <c r="Y32" i="10"/>
  <c r="Y29" i="10"/>
  <c r="AB29" i="10" s="1"/>
  <c r="Y27" i="10"/>
  <c r="Y26" i="10"/>
  <c r="Y20" i="10"/>
  <c r="Y17" i="10"/>
  <c r="Y14" i="10"/>
  <c r="Y6" i="10"/>
  <c r="Y5" i="10"/>
  <c r="Y4" i="10"/>
  <c r="AA3" i="10"/>
  <c r="Y3" i="10"/>
  <c r="V18" i="10"/>
  <c r="AA18" i="10"/>
  <c r="AB9" i="10"/>
  <c r="AA33" i="10"/>
  <c r="AA26" i="10"/>
  <c r="Y12" i="10"/>
  <c r="V34" i="10"/>
  <c r="V33" i="10"/>
  <c r="V29" i="10"/>
  <c r="V20" i="10"/>
  <c r="V14" i="10"/>
  <c r="V12" i="10"/>
  <c r="V6" i="10"/>
  <c r="V4" i="10"/>
  <c r="V5" i="10"/>
  <c r="V3" i="10"/>
  <c r="T33" i="10"/>
  <c r="T34" i="10"/>
  <c r="T32" i="10"/>
  <c r="T29" i="10"/>
  <c r="T27" i="10"/>
  <c r="T26" i="10"/>
  <c r="T20" i="10"/>
  <c r="T15" i="10"/>
  <c r="T14" i="10"/>
  <c r="T12" i="10"/>
  <c r="T9" i="10"/>
  <c r="T6" i="10"/>
  <c r="T4" i="10"/>
  <c r="T5" i="10"/>
  <c r="T3" i="10"/>
  <c r="R29" i="10"/>
  <c r="G29" i="10"/>
  <c r="G25" i="10"/>
  <c r="AB25" i="10" s="1"/>
  <c r="E22" i="10"/>
  <c r="R22" i="10" s="1"/>
  <c r="R17" i="10"/>
  <c r="G17" i="10"/>
  <c r="G16" i="10"/>
  <c r="AB16" i="10" s="1"/>
  <c r="R15" i="10"/>
  <c r="M15" i="10"/>
  <c r="G15" i="10"/>
  <c r="AB15" i="10" s="1"/>
  <c r="R13" i="10"/>
  <c r="P13" i="10"/>
  <c r="M13" i="10"/>
  <c r="AB13" i="10" s="1"/>
  <c r="G13" i="10"/>
  <c r="R14" i="10"/>
  <c r="M14" i="10"/>
  <c r="G14" i="10"/>
  <c r="R6" i="10"/>
  <c r="P6" i="10"/>
  <c r="M6" i="10"/>
  <c r="K6" i="10"/>
  <c r="I6" i="10"/>
  <c r="G6" i="10"/>
  <c r="R4" i="10"/>
  <c r="R33" i="10"/>
  <c r="R12" i="10"/>
  <c r="R5" i="10"/>
  <c r="R3" i="10"/>
  <c r="AB17" i="10" l="1"/>
  <c r="AB14" i="10"/>
  <c r="AB6" i="10"/>
  <c r="Y22" i="10"/>
  <c r="AA22" i="10"/>
  <c r="T22" i="10"/>
  <c r="V22" i="10"/>
  <c r="I22" i="10"/>
  <c r="K22" i="10"/>
  <c r="P32" i="10"/>
  <c r="K32" i="10"/>
  <c r="AB32" i="10" s="1"/>
  <c r="G31" i="10"/>
  <c r="AB31" i="10" s="1"/>
  <c r="G30" i="10"/>
  <c r="AB30" i="10" s="1"/>
  <c r="G27" i="10"/>
  <c r="AB27" i="10" s="1"/>
  <c r="P26" i="10"/>
  <c r="M26" i="10"/>
  <c r="K26" i="10"/>
  <c r="AB26" i="10" s="1"/>
  <c r="I21" i="10"/>
  <c r="G21" i="10"/>
  <c r="M20" i="10"/>
  <c r="G20" i="10"/>
  <c r="AB20" i="10" s="1"/>
  <c r="M18" i="10"/>
  <c r="K18" i="10"/>
  <c r="AB18" i="10" s="1"/>
  <c r="P9" i="10"/>
  <c r="M9" i="10"/>
  <c r="K9" i="10"/>
  <c r="I9" i="10"/>
  <c r="G9" i="10"/>
  <c r="P5" i="10"/>
  <c r="M5" i="10"/>
  <c r="K5" i="10"/>
  <c r="I5" i="10"/>
  <c r="G5" i="10"/>
  <c r="P4" i="10"/>
  <c r="M4" i="10"/>
  <c r="K4" i="10"/>
  <c r="I4" i="10"/>
  <c r="G4" i="10"/>
  <c r="I12" i="10"/>
  <c r="K12" i="10"/>
  <c r="M12" i="10"/>
  <c r="P12" i="10"/>
  <c r="P3" i="10"/>
  <c r="M3" i="10"/>
  <c r="K3" i="10"/>
  <c r="I3" i="10"/>
  <c r="G3" i="10"/>
  <c r="AB3" i="10" s="1"/>
  <c r="G34" i="10"/>
  <c r="AB34" i="10" s="1"/>
  <c r="K33" i="10"/>
  <c r="AB33" i="10" s="1"/>
  <c r="AB12" i="10" l="1"/>
  <c r="AB4" i="10"/>
  <c r="AB5" i="10"/>
  <c r="AB22" i="10"/>
  <c r="AB21" i="10"/>
</calcChain>
</file>

<file path=xl/sharedStrings.xml><?xml version="1.0" encoding="utf-8"?>
<sst xmlns="http://schemas.openxmlformats.org/spreadsheetml/2006/main" count="116" uniqueCount="65">
  <si>
    <t>PLESSO DON MILANI SCUOLA INFANZIA,SCUOLA PRIMARIA E SECONDARIA 1 GRADO</t>
  </si>
  <si>
    <t>PLESSO GATTO SCUOLA INFANZIA E SCUOLA PRIMARIA</t>
  </si>
  <si>
    <t>IST.COMP.STATALE DON MILANI</t>
  </si>
  <si>
    <t>PLESSO DOP PEPPE DIANA VIA MONDIO MATIERNO</t>
  </si>
  <si>
    <t xml:space="preserve">PLESSO BUONOCORE VIA S. CALENDA </t>
  </si>
  <si>
    <t>N0</t>
  </si>
  <si>
    <t>PLESSO O.CONTI VIA BUONSERVIZI FRATTE</t>
  </si>
  <si>
    <t>IST. COMP. S.TOMMASO D'AQUINO</t>
  </si>
  <si>
    <t>PLESSO LUCIANI</t>
  </si>
  <si>
    <t>PLESSO ALEMAGNA</t>
  </si>
  <si>
    <t>PLESSO PIRONE</t>
  </si>
  <si>
    <t xml:space="preserve">PLESSO TORRIONE ALTO </t>
  </si>
  <si>
    <t>IST. COMP. GIOVANNI PAOLO II</t>
  </si>
  <si>
    <t>PIAZZA TRUCILLO,22</t>
  </si>
  <si>
    <t>IST. COMP. MATTEO MARI</t>
  </si>
  <si>
    <t>PLESSO S. EUSTACHIO - VIA S. EUSTACHIO,22</t>
  </si>
  <si>
    <t>I.C. ALFANO QUASIMODO</t>
  </si>
  <si>
    <t>PLESSO ALFANO VIA DEL MILLE,41</t>
  </si>
  <si>
    <t>PLESSO SCUOLA SECONDARIA DI 1 GRADO DI GIOVI PIEGOLELLE</t>
  </si>
  <si>
    <t>I.C.S.  SALERNO V OGLIARA</t>
  </si>
  <si>
    <t>NO</t>
  </si>
  <si>
    <t>PLESSO SCUOLA PRIMARIA GIOVI CASA POLLA</t>
  </si>
  <si>
    <t xml:space="preserve">PLESSO SCUOLA INFANZIA OGLIARA </t>
  </si>
  <si>
    <t xml:space="preserve">PLESSO SCUOLA SECONDARIA DI 1 GRADO DI OGLIARA </t>
  </si>
  <si>
    <t xml:space="preserve">SCUOLA SECONDARIA DI PRIMO GRADO T.TASSO EDIFICIO 2 PLESSO SCUOLA SECONDARIA DI PRIMO GRADO </t>
  </si>
  <si>
    <t xml:space="preserve">SCUOLA INFANZIA E PRIMARIA G. RODARI - EDIFICIO 1 SCUOLA INFANZIA E PRIMARIA VIA LASPRO </t>
  </si>
  <si>
    <t>ISTITUTO COMPRESIVO T. TASSO</t>
  </si>
  <si>
    <t>PLESSO SCUOLA PRIMARIA S.ANGELO DI OGLIARA</t>
  </si>
  <si>
    <t>PLESSO FUORNI SSI</t>
  </si>
  <si>
    <t>PLESSO FUORNI PRIMARIA</t>
  </si>
  <si>
    <t>PLESSO FUORNI INFANZIA</t>
  </si>
  <si>
    <t>PLESSO ARBOSTELLA PRIMARIA</t>
  </si>
  <si>
    <t>PLESSO ARBOSTELLA INFANZIA</t>
  </si>
  <si>
    <t>PLESSO MARICONDA SSI</t>
  </si>
  <si>
    <t>PLESSO MARICONDA PRIMARIA</t>
  </si>
  <si>
    <t>PLESSO MARICONDA INFANZIA</t>
  </si>
  <si>
    <t xml:space="preserve">PLESSO MERCATELLO SSI </t>
  </si>
  <si>
    <t>PLESSO MERCATELLO PRIMARIA</t>
  </si>
  <si>
    <t>PLESSO MERCATELLO INFANZIA</t>
  </si>
  <si>
    <t>ISTITUTO COMPRENSIVO STATALE  RITA LEVI DI MONTALCINI</t>
  </si>
  <si>
    <t>PLESSO PIRRO SCUOLA SECONDARIA VIA FIERAVECCHIA</t>
  </si>
  <si>
    <t>CORSO VITTORIO EMANUELE</t>
  </si>
  <si>
    <t>ISTITUTO COMPRENSIVO  VICINANZA</t>
  </si>
  <si>
    <t>Peso gr del 17/03/2023</t>
  </si>
  <si>
    <t>Peso gr del 10/03/2023</t>
  </si>
  <si>
    <t>UNITA'</t>
  </si>
  <si>
    <t>MESE DI MARZO 2023</t>
  </si>
  <si>
    <t>Peso gr del 24/03/2023</t>
  </si>
  <si>
    <t>Peso gr del 31/03/2023</t>
  </si>
  <si>
    <t>Peso gr del 07/04/2023</t>
  </si>
  <si>
    <t>MESE DI APRILE 2023</t>
  </si>
  <si>
    <t>Peso gr del 14/04/2023</t>
  </si>
  <si>
    <t>Peso gr del 21/04/2023</t>
  </si>
  <si>
    <t>Peso gr del 28/04/2023</t>
  </si>
  <si>
    <t>Scuole primarie e secondarie I grado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</si>
  <si>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</si>
  <si>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</si>
  <si>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</si>
  <si>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</si>
  <si>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</si>
  <si>
    <t>ISTITUTO COMPRENSIVO T. TASSO</t>
  </si>
  <si>
    <t>ISTITUTO COMPRENSIVO VICINANZA</t>
  </si>
  <si>
    <t>Peso gr del 05/05/2023</t>
  </si>
  <si>
    <t>Peso gr del 12/05/2023</t>
  </si>
  <si>
    <t>MESE DI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</si>
</sst>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0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5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2E60-47B2-47CD-8529-B98C7F8FD38D}">
  <dimension ref="A1:AB43"/>
  <sheetViews>
    <sheetView tabSelected="1" topLeftCell="E15" zoomScaleNormal="100" workbookViewId="0">
      <selection activeCell="AB31" sqref="AB31"/>
    </sheetView>
  </sheetViews>
  <sheetFormatPr defaultRowHeight="21" x14ac:dyDescent="0.35"/>
  <cols>
    <col min="1" max="1" width="37.85546875" customWidth="1"/>
    <col min="2" max="2" width="4.42578125" hidden="1" customWidth="1"/>
    <col min="3" max="3" width="48.140625" customWidth="1"/>
    <col min="4" max="4" width="7.5703125" hidden="1" customWidth="1"/>
    <col min="5" max="5" width="9.85546875" customWidth="1"/>
    <col min="6" max="6" width="11.42578125" customWidth="1"/>
    <col min="7" max="7" width="9.5703125" customWidth="1"/>
    <col min="8" max="8" width="11.42578125" customWidth="1"/>
    <col min="9" max="9" width="8.28515625" customWidth="1"/>
    <col min="10" max="10" width="11.42578125" customWidth="1"/>
    <col min="11" max="11" width="9.42578125" customWidth="1"/>
    <col min="12" max="12" width="11.42578125" customWidth="1"/>
    <col min="13" max="13" width="7.85546875" customWidth="1"/>
    <col min="14" max="14" width="2.42578125" customWidth="1"/>
    <col min="15" max="15" width="11.42578125" customWidth="1"/>
    <col min="16" max="16" width="9.140625" customWidth="1"/>
    <col min="17" max="17" width="11.42578125" customWidth="1"/>
    <col min="18" max="18" width="9.140625" customWidth="1"/>
    <col min="19" max="19" width="12.85546875" customWidth="1"/>
    <col min="20" max="20" width="9.140625" customWidth="1"/>
    <col min="21" max="21" width="12.7109375" customWidth="1"/>
    <col min="22" max="22" width="9.140625" customWidth="1"/>
    <col min="23" max="23" width="2.42578125" customWidth="1"/>
    <col min="24" max="24" width="11.7109375" customWidth="1"/>
    <col min="25" max="25" width="12.5703125" bestFit="1" customWidth="1"/>
    <col min="26" max="26" width="11.5703125" customWidth="1"/>
    <col min="27" max="27" width="12.5703125" bestFit="1" customWidth="1"/>
    <col min="28" max="28" width="13.85546875" style="24" bestFit="1" customWidth="1"/>
  </cols>
  <sheetData>
    <row r="1" spans="1:28" ht="21" customHeight="1" x14ac:dyDescent="0.25">
      <c r="A1" s="103"/>
      <c r="B1" s="103"/>
      <c r="C1" s="103"/>
      <c r="D1" s="21"/>
      <c r="E1" s="56" t="s">
        <v>46</v>
      </c>
      <c r="F1" s="56"/>
      <c r="G1" s="56"/>
      <c r="H1" s="56"/>
      <c r="I1" s="56"/>
      <c r="J1" s="56"/>
      <c r="K1" s="56"/>
      <c r="L1" s="56"/>
      <c r="M1" s="26"/>
      <c r="N1" s="26"/>
      <c r="O1" s="56" t="s">
        <v>50</v>
      </c>
      <c r="P1" s="57"/>
      <c r="Q1" s="57"/>
      <c r="R1" s="57"/>
      <c r="S1" s="57"/>
      <c r="T1" s="57"/>
      <c r="U1" s="57"/>
      <c r="V1" s="57"/>
      <c r="W1" s="26"/>
      <c r="X1" s="56" t="s">
        <v>64</v>
      </c>
      <c r="Y1" s="57"/>
      <c r="Z1" s="57"/>
      <c r="AA1" s="57"/>
      <c r="AB1" s="26"/>
    </row>
    <row r="2" spans="1:28" ht="34.5" customHeight="1" x14ac:dyDescent="0.25">
      <c r="A2" s="28" t="s">
        <v>54</v>
      </c>
      <c r="B2" s="27"/>
      <c r="C2" s="20"/>
      <c r="D2" s="19" t="s">
        <v>45</v>
      </c>
      <c r="E2" s="19" t="s">
        <v>45</v>
      </c>
      <c r="F2" s="19" t="s">
        <v>44</v>
      </c>
      <c r="G2" s="36" t="s">
        <v>55</v>
      </c>
      <c r="H2" s="19" t="s">
        <v>43</v>
      </c>
      <c r="I2" s="36" t="s">
        <v>55</v>
      </c>
      <c r="J2" s="19" t="s">
        <v>47</v>
      </c>
      <c r="K2" s="36" t="s">
        <v>55</v>
      </c>
      <c r="L2" s="19" t="s">
        <v>48</v>
      </c>
      <c r="M2" s="36" t="s">
        <v>55</v>
      </c>
      <c r="N2" s="88"/>
      <c r="O2" s="19" t="s">
        <v>49</v>
      </c>
      <c r="P2" s="36" t="s">
        <v>55</v>
      </c>
      <c r="Q2" s="19" t="s">
        <v>51</v>
      </c>
      <c r="R2" s="36" t="s">
        <v>55</v>
      </c>
      <c r="S2" s="19" t="s">
        <v>52</v>
      </c>
      <c r="T2" s="36" t="s">
        <v>55</v>
      </c>
      <c r="U2" s="19" t="s">
        <v>53</v>
      </c>
      <c r="V2" s="36" t="s">
        <v>55</v>
      </c>
      <c r="W2" s="88"/>
      <c r="X2" s="19" t="s">
        <v>62</v>
      </c>
      <c r="Y2" s="36" t="s">
        <v>55</v>
      </c>
      <c r="Z2" s="19" t="s">
        <v>63</v>
      </c>
      <c r="AA2" s="36" t="s">
        <v>55</v>
      </c>
      <c r="AB2" s="41" t="s">
        <v>56</v>
      </c>
    </row>
    <row r="3" spans="1:28" ht="24" customHeight="1" x14ac:dyDescent="0.25">
      <c r="A3" s="13" t="s">
        <v>14</v>
      </c>
      <c r="B3" s="12">
        <v>22</v>
      </c>
      <c r="C3" s="7" t="s">
        <v>13</v>
      </c>
      <c r="D3" s="11">
        <v>819</v>
      </c>
      <c r="E3" s="10">
        <v>819</v>
      </c>
      <c r="F3" s="9">
        <v>10500</v>
      </c>
      <c r="G3" s="31">
        <f t="shared" ref="G3" si="0">F3/E3</f>
        <v>12.820512820512821</v>
      </c>
      <c r="H3" s="1">
        <v>2300</v>
      </c>
      <c r="I3" s="23">
        <f>H3/E3</f>
        <v>2.8083028083028081</v>
      </c>
      <c r="J3" s="1">
        <v>20300</v>
      </c>
      <c r="K3" s="23">
        <f>J3/E3</f>
        <v>24.786324786324787</v>
      </c>
      <c r="L3" s="1">
        <v>4700</v>
      </c>
      <c r="M3" s="23">
        <f>L3/E3</f>
        <v>5.7387057387057387</v>
      </c>
      <c r="N3" s="89"/>
      <c r="O3" s="1">
        <v>6700</v>
      </c>
      <c r="P3" s="23">
        <f>O3/E3</f>
        <v>8.1807081807081801</v>
      </c>
      <c r="Q3" s="1">
        <v>17300</v>
      </c>
      <c r="R3" s="23">
        <f>Q3/E3</f>
        <v>21.123321123321123</v>
      </c>
      <c r="S3" s="51">
        <v>22900</v>
      </c>
      <c r="T3" s="53">
        <f>S3/E3</f>
        <v>27.960927960927961</v>
      </c>
      <c r="U3" s="50">
        <v>15600</v>
      </c>
      <c r="V3" s="23">
        <f>U3/E3</f>
        <v>19.047619047619047</v>
      </c>
      <c r="W3" s="89"/>
      <c r="X3" s="1">
        <v>5000</v>
      </c>
      <c r="Y3" s="23">
        <f>X3/E3</f>
        <v>6.1050061050061046</v>
      </c>
      <c r="Z3" s="55">
        <v>4000</v>
      </c>
      <c r="AA3" s="23">
        <f>Z3/E3</f>
        <v>4.8840048840048844</v>
      </c>
      <c r="AB3" s="42">
        <f>SUM(G3,I3,K3,M3,P3,R3,T3,V3,Y3,AA3)/10</f>
        <v>13.345543345543348</v>
      </c>
    </row>
    <row r="4" spans="1:28" ht="34.5" customHeight="1" x14ac:dyDescent="0.25">
      <c r="A4" s="45" t="s">
        <v>60</v>
      </c>
      <c r="B4" s="18">
        <v>10</v>
      </c>
      <c r="C4" s="4" t="s">
        <v>24</v>
      </c>
      <c r="D4" s="11">
        <v>793</v>
      </c>
      <c r="E4" s="10">
        <v>793</v>
      </c>
      <c r="F4" s="9">
        <v>28700</v>
      </c>
      <c r="G4" s="31">
        <f>F4/E4</f>
        <v>36.191677175283729</v>
      </c>
      <c r="H4" s="1">
        <v>21200</v>
      </c>
      <c r="I4" s="23">
        <f>H4/E4</f>
        <v>26.73392181588903</v>
      </c>
      <c r="J4" s="1">
        <v>19600</v>
      </c>
      <c r="K4" s="23">
        <f>J4/E4</f>
        <v>24.71626733921816</v>
      </c>
      <c r="L4" s="1">
        <v>28200</v>
      </c>
      <c r="M4" s="23">
        <f>L4/E4</f>
        <v>35.561160151324088</v>
      </c>
      <c r="N4" s="89"/>
      <c r="O4" s="1">
        <v>8800</v>
      </c>
      <c r="P4" s="23">
        <f>O4/E4</f>
        <v>11.097099621689786</v>
      </c>
      <c r="Q4" s="22">
        <v>4300</v>
      </c>
      <c r="R4" s="23">
        <f>Q4/E4</f>
        <v>5.4224464060529636</v>
      </c>
      <c r="S4" s="51">
        <v>10300</v>
      </c>
      <c r="T4" s="53">
        <f t="shared" ref="T4:T5" si="1">S4/E4</f>
        <v>12.988650693568726</v>
      </c>
      <c r="U4" s="50">
        <v>15900</v>
      </c>
      <c r="V4" s="23">
        <f t="shared" ref="V4:V5" si="2">U4/E4</f>
        <v>20.050441361916771</v>
      </c>
      <c r="W4" s="89"/>
      <c r="X4" s="1">
        <v>10200</v>
      </c>
      <c r="Y4" s="23">
        <f>X4/E4</f>
        <v>12.862547288776797</v>
      </c>
      <c r="Z4" s="55">
        <v>16300</v>
      </c>
      <c r="AA4" s="23">
        <f t="shared" ref="AA4:AA5" si="3">Z4/E4</f>
        <v>20.554854981084489</v>
      </c>
      <c r="AB4" s="42">
        <f>SUM(G4,I4,K4,M4,P4,R4,T4,V4,Y4,AA4)/10</f>
        <v>20.617906683480452</v>
      </c>
    </row>
    <row r="5" spans="1:28" ht="27.75" customHeight="1" x14ac:dyDescent="0.25">
      <c r="A5" s="2" t="s">
        <v>2</v>
      </c>
      <c r="B5" s="5">
        <v>31</v>
      </c>
      <c r="C5" s="4" t="s">
        <v>0</v>
      </c>
      <c r="D5" s="3">
        <v>629</v>
      </c>
      <c r="E5" s="2">
        <v>629</v>
      </c>
      <c r="F5" s="1">
        <v>15800</v>
      </c>
      <c r="G5" s="30">
        <f t="shared" ref="G5:G9" si="4">F5/E5</f>
        <v>25.119236883942765</v>
      </c>
      <c r="H5" s="1">
        <v>49200</v>
      </c>
      <c r="I5" s="23">
        <f>H5/E5</f>
        <v>78.21939586645469</v>
      </c>
      <c r="J5" s="1">
        <v>7300</v>
      </c>
      <c r="K5" s="23">
        <f>J5/E5</f>
        <v>11.605723370429253</v>
      </c>
      <c r="L5" s="1">
        <v>19400</v>
      </c>
      <c r="M5" s="34">
        <f t="shared" ref="M5" si="5">L5/E5</f>
        <v>30.842607313195547</v>
      </c>
      <c r="N5" s="89"/>
      <c r="O5" s="1">
        <v>4900</v>
      </c>
      <c r="P5" s="23">
        <f>O5/E5</f>
        <v>7.7901430842607313</v>
      </c>
      <c r="Q5" s="1">
        <v>3600</v>
      </c>
      <c r="R5" s="23">
        <f>Q5/E5</f>
        <v>5.7233704292527818</v>
      </c>
      <c r="S5" s="51">
        <v>11700</v>
      </c>
      <c r="T5" s="53">
        <f t="shared" si="1"/>
        <v>18.600953895071541</v>
      </c>
      <c r="U5" s="50">
        <v>15700</v>
      </c>
      <c r="V5" s="23">
        <f t="shared" si="2"/>
        <v>24.960254372019079</v>
      </c>
      <c r="W5" s="89"/>
      <c r="X5" s="1">
        <v>6200</v>
      </c>
      <c r="Y5" s="23">
        <f>X5/E5</f>
        <v>9.8569157392686808</v>
      </c>
      <c r="Z5" s="55">
        <v>4400</v>
      </c>
      <c r="AA5" s="23">
        <f t="shared" si="3"/>
        <v>6.995230524642289</v>
      </c>
      <c r="AB5" s="42">
        <f>SUM(G5,I5,K5,M5,P5,R5,T5,V5,Y5,AA5)/10</f>
        <v>21.971383147853736</v>
      </c>
    </row>
    <row r="6" spans="1:28" ht="27.75" customHeight="1" x14ac:dyDescent="0.25">
      <c r="A6" s="99" t="s">
        <v>39</v>
      </c>
      <c r="B6" s="5"/>
      <c r="C6" s="16" t="s">
        <v>35</v>
      </c>
      <c r="D6" s="3"/>
      <c r="E6" s="99">
        <v>239</v>
      </c>
      <c r="F6" s="58">
        <v>12000</v>
      </c>
      <c r="G6" s="104">
        <f t="shared" si="4"/>
        <v>50.2092050209205</v>
      </c>
      <c r="H6" s="58">
        <v>8025</v>
      </c>
      <c r="I6" s="61">
        <f>H6/E6</f>
        <v>33.577405857740587</v>
      </c>
      <c r="J6" s="58">
        <v>2500</v>
      </c>
      <c r="K6" s="61">
        <f>J6/E6</f>
        <v>10.460251046025105</v>
      </c>
      <c r="L6" s="58">
        <v>9200</v>
      </c>
      <c r="M6" s="61">
        <f>L6/E6</f>
        <v>38.493723849372387</v>
      </c>
      <c r="N6" s="89"/>
      <c r="O6" s="58">
        <v>15300</v>
      </c>
      <c r="P6" s="93">
        <f>O6/E6</f>
        <v>64.01673640167364</v>
      </c>
      <c r="Q6" s="58">
        <v>8000</v>
      </c>
      <c r="R6" s="93">
        <f>Q6/E6</f>
        <v>33.472803347280333</v>
      </c>
      <c r="S6" s="85">
        <v>12000</v>
      </c>
      <c r="T6" s="61">
        <f>S6/E6</f>
        <v>50.2092050209205</v>
      </c>
      <c r="U6" s="117">
        <v>8700</v>
      </c>
      <c r="V6" s="61">
        <f>U6/E6</f>
        <v>36.401673640167367</v>
      </c>
      <c r="W6" s="89"/>
      <c r="X6" s="58">
        <v>8300</v>
      </c>
      <c r="Y6" s="61">
        <f>X6/E6</f>
        <v>34.728033472803347</v>
      </c>
      <c r="Z6" s="64">
        <v>6300</v>
      </c>
      <c r="AA6" s="61">
        <f>Z6/E6</f>
        <v>26.359832635983263</v>
      </c>
      <c r="AB6" s="96">
        <f>SUM(G6,I6,K6,M6,P6,R6,T6,V6,Y6,AA6)/10</f>
        <v>37.7928870292887</v>
      </c>
    </row>
    <row r="7" spans="1:28" ht="27.75" customHeight="1" x14ac:dyDescent="0.25">
      <c r="A7" s="106"/>
      <c r="B7" s="5"/>
      <c r="C7" s="16" t="s">
        <v>34</v>
      </c>
      <c r="D7" s="3"/>
      <c r="E7" s="108"/>
      <c r="F7" s="59"/>
      <c r="G7" s="107"/>
      <c r="H7" s="59"/>
      <c r="I7" s="62"/>
      <c r="J7" s="59"/>
      <c r="K7" s="62"/>
      <c r="L7" s="59"/>
      <c r="M7" s="62"/>
      <c r="N7" s="89"/>
      <c r="O7" s="59"/>
      <c r="P7" s="70"/>
      <c r="Q7" s="59"/>
      <c r="R7" s="94"/>
      <c r="S7" s="86"/>
      <c r="T7" s="62"/>
      <c r="U7" s="118"/>
      <c r="V7" s="62"/>
      <c r="W7" s="89"/>
      <c r="X7" s="59"/>
      <c r="Y7" s="62"/>
      <c r="Z7" s="65"/>
      <c r="AA7" s="62"/>
      <c r="AB7" s="73"/>
    </row>
    <row r="8" spans="1:28" ht="27.75" customHeight="1" x14ac:dyDescent="0.25">
      <c r="A8" s="100"/>
      <c r="B8" s="5"/>
      <c r="C8" s="16" t="s">
        <v>33</v>
      </c>
      <c r="D8" s="3"/>
      <c r="E8" s="109"/>
      <c r="F8" s="60"/>
      <c r="G8" s="105"/>
      <c r="H8" s="60"/>
      <c r="I8" s="63"/>
      <c r="J8" s="60"/>
      <c r="K8" s="63"/>
      <c r="L8" s="60"/>
      <c r="M8" s="63"/>
      <c r="N8" s="89"/>
      <c r="O8" s="60"/>
      <c r="P8" s="71"/>
      <c r="Q8" s="60"/>
      <c r="R8" s="95"/>
      <c r="S8" s="87"/>
      <c r="T8" s="63"/>
      <c r="U8" s="119"/>
      <c r="V8" s="63"/>
      <c r="W8" s="89"/>
      <c r="X8" s="60"/>
      <c r="Y8" s="63"/>
      <c r="Z8" s="66"/>
      <c r="AA8" s="63"/>
      <c r="AB8" s="73"/>
    </row>
    <row r="9" spans="1:28" ht="27.75" customHeight="1" x14ac:dyDescent="0.25">
      <c r="A9" s="99" t="s">
        <v>39</v>
      </c>
      <c r="B9" s="5"/>
      <c r="C9" s="16" t="s">
        <v>38</v>
      </c>
      <c r="D9" s="3"/>
      <c r="E9" s="99">
        <v>498</v>
      </c>
      <c r="F9" s="58">
        <v>43140</v>
      </c>
      <c r="G9" s="104">
        <f t="shared" si="4"/>
        <v>86.626506024096386</v>
      </c>
      <c r="H9" s="58">
        <v>5790</v>
      </c>
      <c r="I9" s="61">
        <f>H9/E9</f>
        <v>11.626506024096386</v>
      </c>
      <c r="J9" s="58">
        <v>4400</v>
      </c>
      <c r="K9" s="61">
        <f>J9/E9</f>
        <v>8.8353413654618471</v>
      </c>
      <c r="L9" s="58">
        <v>17600</v>
      </c>
      <c r="M9" s="61">
        <f>L9/E9</f>
        <v>35.341365461847388</v>
      </c>
      <c r="N9" s="89"/>
      <c r="O9" s="58">
        <v>9100</v>
      </c>
      <c r="P9" s="93">
        <f>O9/E9</f>
        <v>18.273092369477911</v>
      </c>
      <c r="Q9" s="67" t="s">
        <v>20</v>
      </c>
      <c r="R9" s="93">
        <v>139.85</v>
      </c>
      <c r="S9" s="85">
        <v>5700</v>
      </c>
      <c r="T9" s="61">
        <f>S9/E9</f>
        <v>11.445783132530121</v>
      </c>
      <c r="U9" s="90" t="s">
        <v>20</v>
      </c>
      <c r="V9" s="74">
        <v>207.05</v>
      </c>
      <c r="W9" s="89"/>
      <c r="X9" s="90" t="s">
        <v>20</v>
      </c>
      <c r="Y9" s="48"/>
      <c r="Z9" s="90" t="s">
        <v>20</v>
      </c>
      <c r="AA9" s="48"/>
      <c r="AB9" s="96">
        <f>SUM(G9,I9,K9,M9,P9,R9,T9,V9,Y10,AA10)/10</f>
        <v>65.951859437750997</v>
      </c>
    </row>
    <row r="10" spans="1:28" ht="27.75" customHeight="1" x14ac:dyDescent="0.25">
      <c r="A10" s="106"/>
      <c r="B10" s="5"/>
      <c r="C10" s="16" t="s">
        <v>37</v>
      </c>
      <c r="D10" s="3"/>
      <c r="E10" s="106"/>
      <c r="F10" s="59"/>
      <c r="G10" s="107"/>
      <c r="H10" s="59"/>
      <c r="I10" s="62"/>
      <c r="J10" s="59"/>
      <c r="K10" s="62"/>
      <c r="L10" s="59"/>
      <c r="M10" s="62"/>
      <c r="N10" s="89"/>
      <c r="O10" s="59"/>
      <c r="P10" s="70"/>
      <c r="Q10" s="77"/>
      <c r="R10" s="70"/>
      <c r="S10" s="86"/>
      <c r="T10" s="62"/>
      <c r="U10" s="91"/>
      <c r="V10" s="75"/>
      <c r="W10" s="89"/>
      <c r="X10" s="91"/>
      <c r="Y10" s="54">
        <v>81.39</v>
      </c>
      <c r="Z10" s="91"/>
      <c r="AA10" s="54">
        <v>59.08</v>
      </c>
      <c r="AB10" s="73"/>
    </row>
    <row r="11" spans="1:28" ht="27.75" customHeight="1" x14ac:dyDescent="0.25">
      <c r="A11" s="100"/>
      <c r="B11" s="5"/>
      <c r="C11" s="16" t="s">
        <v>36</v>
      </c>
      <c r="D11" s="3"/>
      <c r="E11" s="100"/>
      <c r="F11" s="60"/>
      <c r="G11" s="105"/>
      <c r="H11" s="60"/>
      <c r="I11" s="63"/>
      <c r="J11" s="60"/>
      <c r="K11" s="63"/>
      <c r="L11" s="60"/>
      <c r="M11" s="63"/>
      <c r="N11" s="89"/>
      <c r="O11" s="60"/>
      <c r="P11" s="71"/>
      <c r="Q11" s="68"/>
      <c r="R11" s="71"/>
      <c r="S11" s="87"/>
      <c r="T11" s="63"/>
      <c r="U11" s="92"/>
      <c r="V11" s="76"/>
      <c r="W11" s="89"/>
      <c r="X11" s="92"/>
      <c r="Y11" s="49"/>
      <c r="Z11" s="92"/>
      <c r="AA11" s="49"/>
      <c r="AB11" s="73"/>
    </row>
    <row r="12" spans="1:28" ht="24.95" customHeight="1" x14ac:dyDescent="0.25">
      <c r="A12" s="2" t="s">
        <v>42</v>
      </c>
      <c r="B12" s="5">
        <v>1</v>
      </c>
      <c r="C12" s="7" t="s">
        <v>41</v>
      </c>
      <c r="D12" s="3">
        <v>619</v>
      </c>
      <c r="E12" s="2">
        <v>619</v>
      </c>
      <c r="F12" s="6" t="s">
        <v>5</v>
      </c>
      <c r="G12" s="29">
        <v>285.68</v>
      </c>
      <c r="H12" s="1">
        <v>2000</v>
      </c>
      <c r="I12" s="23">
        <f>H12/E12</f>
        <v>3.2310177705977381</v>
      </c>
      <c r="J12" s="1">
        <v>4100</v>
      </c>
      <c r="K12" s="23">
        <f>J12/E12</f>
        <v>6.6235864297253633</v>
      </c>
      <c r="L12" s="1">
        <v>3700</v>
      </c>
      <c r="M12" s="23">
        <f>L12/E12</f>
        <v>5.9773828756058158</v>
      </c>
      <c r="N12" s="89"/>
      <c r="O12" s="1">
        <v>1500</v>
      </c>
      <c r="P12" s="23">
        <f>O12/E12</f>
        <v>2.4232633279483036</v>
      </c>
      <c r="Q12" s="1">
        <v>1200</v>
      </c>
      <c r="R12" s="23">
        <f>Q12/E12</f>
        <v>1.938610662358643</v>
      </c>
      <c r="S12" s="51">
        <v>4000</v>
      </c>
      <c r="T12" s="23">
        <f>S12/E12</f>
        <v>6.4620355411954762</v>
      </c>
      <c r="U12" s="50">
        <v>1000</v>
      </c>
      <c r="V12" s="23">
        <f>U12/E12</f>
        <v>1.615508885298869</v>
      </c>
      <c r="W12" s="89"/>
      <c r="X12" s="1">
        <v>200</v>
      </c>
      <c r="Y12" s="23">
        <f>X12/E12</f>
        <v>0.32310177705977383</v>
      </c>
      <c r="Z12" s="55">
        <v>1000</v>
      </c>
      <c r="AA12" s="23">
        <f t="shared" ref="AA12" si="6">Z12/E12</f>
        <v>1.615508885298869</v>
      </c>
      <c r="AB12" s="42">
        <f>SUM(G12,I12,K12,M12,P12,R12,T12,V12,Y12,AA12)/10</f>
        <v>31.589001615508892</v>
      </c>
    </row>
    <row r="13" spans="1:28" ht="24" customHeight="1" x14ac:dyDescent="0.25">
      <c r="A13" s="39" t="s">
        <v>7</v>
      </c>
      <c r="B13" s="5">
        <v>29</v>
      </c>
      <c r="C13" s="7" t="s">
        <v>3</v>
      </c>
      <c r="D13" s="3">
        <v>208</v>
      </c>
      <c r="E13" s="2">
        <v>208</v>
      </c>
      <c r="F13" s="1">
        <v>5400</v>
      </c>
      <c r="G13" s="30">
        <f t="shared" ref="G13" si="7">F13/E13</f>
        <v>25.96153846153846</v>
      </c>
      <c r="H13" s="6">
        <v>0</v>
      </c>
      <c r="I13" s="33">
        <v>78.22</v>
      </c>
      <c r="J13" s="6">
        <v>0</v>
      </c>
      <c r="K13" s="33">
        <v>192.75</v>
      </c>
      <c r="L13" s="22">
        <v>7700</v>
      </c>
      <c r="M13" s="34">
        <f>L13/E13</f>
        <v>37.019230769230766</v>
      </c>
      <c r="N13" s="89"/>
      <c r="O13" s="22">
        <v>5800</v>
      </c>
      <c r="P13" s="34">
        <f>O13/E13</f>
        <v>27.884615384615383</v>
      </c>
      <c r="Q13" s="22">
        <v>10200</v>
      </c>
      <c r="R13" s="34">
        <f>Q13/E13</f>
        <v>49.03846153846154</v>
      </c>
      <c r="S13" s="52" t="s">
        <v>20</v>
      </c>
      <c r="T13" s="33">
        <v>93.78</v>
      </c>
      <c r="U13" s="6">
        <v>0</v>
      </c>
      <c r="V13" s="33">
        <v>197.01</v>
      </c>
      <c r="W13" s="89"/>
      <c r="X13" s="6">
        <v>0</v>
      </c>
      <c r="Y13" s="33">
        <v>71.349999999999994</v>
      </c>
      <c r="Z13" s="6">
        <v>0</v>
      </c>
      <c r="AA13" s="33">
        <v>49.04</v>
      </c>
      <c r="AB13" s="42">
        <f>SUM(G13,I13,K13,M13,P13,R13,T13,V13,Y13,AA13)/10</f>
        <v>82.205384615384617</v>
      </c>
    </row>
    <row r="14" spans="1:28" ht="24.95" customHeight="1" x14ac:dyDescent="0.25">
      <c r="A14" s="2" t="s">
        <v>61</v>
      </c>
      <c r="B14" s="12">
        <v>2</v>
      </c>
      <c r="C14" s="7" t="s">
        <v>40</v>
      </c>
      <c r="D14" s="11">
        <v>359</v>
      </c>
      <c r="E14" s="2">
        <v>359</v>
      </c>
      <c r="F14" s="1">
        <v>16700</v>
      </c>
      <c r="G14" s="30">
        <f>F14/E14</f>
        <v>46.51810584958217</v>
      </c>
      <c r="H14" s="6">
        <v>0</v>
      </c>
      <c r="I14" s="33">
        <v>78.22</v>
      </c>
      <c r="J14" s="6">
        <v>0</v>
      </c>
      <c r="K14" s="33">
        <v>192.75</v>
      </c>
      <c r="L14" s="22">
        <v>15900</v>
      </c>
      <c r="M14" s="23">
        <f>L14/E14</f>
        <v>44.289693593314766</v>
      </c>
      <c r="N14" s="89"/>
      <c r="O14" s="6">
        <v>0</v>
      </c>
      <c r="P14" s="33"/>
      <c r="Q14" s="22">
        <v>21100</v>
      </c>
      <c r="R14" s="23">
        <f>Q14/E14</f>
        <v>58.774373259052922</v>
      </c>
      <c r="S14" s="51">
        <v>10800</v>
      </c>
      <c r="T14" s="23">
        <f>S14/E14</f>
        <v>30.083565459610028</v>
      </c>
      <c r="U14" s="50">
        <v>8800</v>
      </c>
      <c r="V14" s="23">
        <f>U14/E14</f>
        <v>24.512534818941504</v>
      </c>
      <c r="W14" s="89"/>
      <c r="X14" s="1">
        <v>16100</v>
      </c>
      <c r="Y14" s="23">
        <f>X14/E14</f>
        <v>44.846796657381617</v>
      </c>
      <c r="Z14" s="6">
        <v>0</v>
      </c>
      <c r="AA14" s="23"/>
      <c r="AB14" s="42">
        <f>SUM(G14,I14,K14,M14,P14,R14,T14,V14,Y14,AA14)/10</f>
        <v>51.999506963788306</v>
      </c>
    </row>
    <row r="15" spans="1:28" ht="24" customHeight="1" x14ac:dyDescent="0.25">
      <c r="A15" s="38" t="s">
        <v>12</v>
      </c>
      <c r="B15" s="8">
        <v>26</v>
      </c>
      <c r="C15" s="7" t="s">
        <v>8</v>
      </c>
      <c r="D15" s="3">
        <v>210</v>
      </c>
      <c r="E15" s="2">
        <v>210</v>
      </c>
      <c r="F15" s="1">
        <v>21200</v>
      </c>
      <c r="G15" s="31">
        <f t="shared" ref="G15:G16" si="8">F15/E15</f>
        <v>100.95238095238095</v>
      </c>
      <c r="H15" s="6">
        <v>0</v>
      </c>
      <c r="I15" s="33">
        <v>78.22</v>
      </c>
      <c r="J15" s="6">
        <v>0</v>
      </c>
      <c r="K15" s="33">
        <v>192.75</v>
      </c>
      <c r="L15" s="22">
        <v>4500</v>
      </c>
      <c r="M15" s="34">
        <f>L15/E15</f>
        <v>21.428571428571427</v>
      </c>
      <c r="N15" s="89"/>
      <c r="O15" s="6">
        <v>0</v>
      </c>
      <c r="P15" s="33"/>
      <c r="Q15" s="22">
        <v>19800</v>
      </c>
      <c r="R15" s="34">
        <f>Q15/E15</f>
        <v>94.285714285714292</v>
      </c>
      <c r="S15" s="51">
        <v>7900</v>
      </c>
      <c r="T15" s="23">
        <f>S15/E15</f>
        <v>37.61904761904762</v>
      </c>
      <c r="U15" s="52" t="s">
        <v>20</v>
      </c>
      <c r="V15" s="33">
        <v>220.81</v>
      </c>
      <c r="W15" s="89"/>
      <c r="X15" s="52" t="s">
        <v>20</v>
      </c>
      <c r="Y15" s="33">
        <v>95.15</v>
      </c>
      <c r="Z15" s="52" t="s">
        <v>20</v>
      </c>
      <c r="AA15" s="33">
        <v>72.84</v>
      </c>
      <c r="AB15" s="42">
        <f t="shared" ref="AB15:AB17" si="9">SUM(G15,I15,K15,M15,P15,R15,T15,V15,Y15,AA15)/10</f>
        <v>91.40557142857142</v>
      </c>
    </row>
    <row r="16" spans="1:28" ht="24" customHeight="1" x14ac:dyDescent="0.25">
      <c r="A16" s="2" t="s">
        <v>12</v>
      </c>
      <c r="B16" s="5">
        <v>24</v>
      </c>
      <c r="C16" s="7" t="s">
        <v>10</v>
      </c>
      <c r="D16" s="3">
        <v>276</v>
      </c>
      <c r="E16" s="2">
        <v>276</v>
      </c>
      <c r="F16" s="1">
        <v>15000</v>
      </c>
      <c r="G16" s="31">
        <f t="shared" si="8"/>
        <v>54.347826086956523</v>
      </c>
      <c r="H16" s="6">
        <v>0</v>
      </c>
      <c r="I16" s="33">
        <v>78.22</v>
      </c>
      <c r="J16" s="6">
        <v>0</v>
      </c>
      <c r="K16" s="33">
        <v>192.75</v>
      </c>
      <c r="L16" s="6">
        <v>0</v>
      </c>
      <c r="M16" s="33">
        <v>79.72</v>
      </c>
      <c r="N16" s="89"/>
      <c r="O16" s="15" t="s">
        <v>20</v>
      </c>
      <c r="P16" s="35">
        <v>82.6</v>
      </c>
      <c r="Q16" s="15">
        <v>0</v>
      </c>
      <c r="R16" s="33"/>
      <c r="S16" s="52" t="s">
        <v>20</v>
      </c>
      <c r="T16" s="33">
        <v>87.86</v>
      </c>
      <c r="U16" s="6">
        <v>0</v>
      </c>
      <c r="V16" s="33">
        <v>197.01</v>
      </c>
      <c r="W16" s="89"/>
      <c r="X16" s="6">
        <v>0</v>
      </c>
      <c r="Y16" s="33">
        <v>71.349999999999994</v>
      </c>
      <c r="Z16" s="6">
        <v>0</v>
      </c>
      <c r="AA16" s="33">
        <v>49.04</v>
      </c>
      <c r="AB16" s="42">
        <f t="shared" si="9"/>
        <v>89.28978260869566</v>
      </c>
    </row>
    <row r="17" spans="1:28" ht="24" customHeight="1" x14ac:dyDescent="0.25">
      <c r="A17" s="2" t="s">
        <v>7</v>
      </c>
      <c r="B17" s="5">
        <v>28</v>
      </c>
      <c r="C17" s="7" t="s">
        <v>4</v>
      </c>
      <c r="D17" s="3">
        <v>321</v>
      </c>
      <c r="E17" s="2">
        <v>321</v>
      </c>
      <c r="F17" s="1">
        <v>15600</v>
      </c>
      <c r="G17" s="30">
        <f>F17/E17</f>
        <v>48.598130841121495</v>
      </c>
      <c r="H17" s="6">
        <v>0</v>
      </c>
      <c r="I17" s="33">
        <v>78.22</v>
      </c>
      <c r="J17" s="6">
        <v>0</v>
      </c>
      <c r="K17" s="33">
        <v>192.75</v>
      </c>
      <c r="L17" s="6">
        <v>0</v>
      </c>
      <c r="M17" s="33">
        <v>79.72</v>
      </c>
      <c r="N17" s="89"/>
      <c r="O17" s="6" t="s">
        <v>5</v>
      </c>
      <c r="P17" s="33">
        <v>80.06</v>
      </c>
      <c r="Q17" s="22">
        <v>4800</v>
      </c>
      <c r="R17" s="34">
        <f>Q17/E17</f>
        <v>14.953271028037383</v>
      </c>
      <c r="S17" s="6">
        <v>0</v>
      </c>
      <c r="T17" s="33">
        <v>69.75</v>
      </c>
      <c r="U17" s="6">
        <v>0</v>
      </c>
      <c r="V17" s="33">
        <v>197.01</v>
      </c>
      <c r="W17" s="89"/>
      <c r="X17" s="1">
        <v>6100</v>
      </c>
      <c r="Y17" s="23">
        <f>X17/E17</f>
        <v>19.003115264797508</v>
      </c>
      <c r="Z17" s="55">
        <v>4200</v>
      </c>
      <c r="AA17" s="23">
        <f t="shared" ref="AA17" si="10">Z17/E17</f>
        <v>13.084112149532711</v>
      </c>
      <c r="AB17" s="42">
        <f t="shared" si="9"/>
        <v>79.314862928348916</v>
      </c>
    </row>
    <row r="18" spans="1:28" ht="24.95" customHeight="1" x14ac:dyDescent="0.25">
      <c r="A18" s="99" t="s">
        <v>39</v>
      </c>
      <c r="B18" s="5"/>
      <c r="C18" s="16" t="s">
        <v>32</v>
      </c>
      <c r="D18" s="11"/>
      <c r="E18" s="99">
        <v>207</v>
      </c>
      <c r="F18" s="67" t="s">
        <v>5</v>
      </c>
      <c r="G18" s="69">
        <v>301.76</v>
      </c>
      <c r="H18" s="67">
        <v>0</v>
      </c>
      <c r="I18" s="78"/>
      <c r="J18" s="79">
        <v>4300</v>
      </c>
      <c r="K18" s="101">
        <f>J18/E18</f>
        <v>20.772946859903382</v>
      </c>
      <c r="L18" s="79">
        <v>5100</v>
      </c>
      <c r="M18" s="101">
        <f>L18/E18</f>
        <v>24.637681159420289</v>
      </c>
      <c r="N18" s="89"/>
      <c r="O18" s="67">
        <v>0</v>
      </c>
      <c r="P18" s="78">
        <v>64.489999999999995</v>
      </c>
      <c r="Q18" s="67" t="s">
        <v>20</v>
      </c>
      <c r="R18" s="78">
        <v>153.96</v>
      </c>
      <c r="S18" s="67">
        <v>0</v>
      </c>
      <c r="T18" s="74">
        <v>69.75</v>
      </c>
      <c r="U18" s="117">
        <v>7500</v>
      </c>
      <c r="V18" s="61">
        <f>U18/E18</f>
        <v>36.231884057971016</v>
      </c>
      <c r="W18" s="89"/>
      <c r="X18" s="67">
        <v>0</v>
      </c>
      <c r="Y18" s="61"/>
      <c r="Z18" s="64">
        <v>5900</v>
      </c>
      <c r="AA18" s="61">
        <f>Z18/E18</f>
        <v>28.502415458937197</v>
      </c>
      <c r="AB18" s="72">
        <f>SUM(G18,I18,K18,M18,P18,R18,T18,V18,Y18,AA18)/10</f>
        <v>70.010492753623197</v>
      </c>
    </row>
    <row r="19" spans="1:28" ht="24.95" customHeight="1" x14ac:dyDescent="0.25">
      <c r="A19" s="100"/>
      <c r="B19" s="5"/>
      <c r="C19" s="16" t="s">
        <v>31</v>
      </c>
      <c r="D19" s="11"/>
      <c r="E19" s="100"/>
      <c r="F19" s="68"/>
      <c r="G19" s="71"/>
      <c r="H19" s="60"/>
      <c r="I19" s="71"/>
      <c r="J19" s="81"/>
      <c r="K19" s="102"/>
      <c r="L19" s="81"/>
      <c r="M19" s="102"/>
      <c r="N19" s="89"/>
      <c r="O19" s="68"/>
      <c r="P19" s="71"/>
      <c r="Q19" s="68"/>
      <c r="R19" s="116"/>
      <c r="S19" s="68"/>
      <c r="T19" s="76"/>
      <c r="U19" s="119"/>
      <c r="V19" s="63"/>
      <c r="W19" s="89"/>
      <c r="X19" s="68"/>
      <c r="Y19" s="63"/>
      <c r="Z19" s="66"/>
      <c r="AA19" s="63"/>
      <c r="AB19" s="73"/>
    </row>
    <row r="20" spans="1:28" ht="24" customHeight="1" x14ac:dyDescent="0.25">
      <c r="A20" s="37" t="s">
        <v>2</v>
      </c>
      <c r="B20" s="5">
        <v>30</v>
      </c>
      <c r="C20" s="7" t="s">
        <v>1</v>
      </c>
      <c r="D20" s="3">
        <v>281</v>
      </c>
      <c r="E20" s="2">
        <v>281</v>
      </c>
      <c r="F20" s="1">
        <v>6500</v>
      </c>
      <c r="G20" s="30">
        <f t="shared" ref="G20:G21" si="11">F20/E20</f>
        <v>23.131672597864767</v>
      </c>
      <c r="H20" s="6">
        <v>0</v>
      </c>
      <c r="I20" s="33">
        <v>78.22</v>
      </c>
      <c r="J20" s="6">
        <v>0</v>
      </c>
      <c r="K20" s="33">
        <v>192.75</v>
      </c>
      <c r="L20" s="22">
        <v>22400</v>
      </c>
      <c r="M20" s="34">
        <f t="shared" ref="M20" si="12">L20/E20</f>
        <v>79.715302491103202</v>
      </c>
      <c r="N20" s="89"/>
      <c r="O20" s="6">
        <v>0</v>
      </c>
      <c r="P20" s="33">
        <v>64.489999999999995</v>
      </c>
      <c r="Q20" s="6">
        <v>0</v>
      </c>
      <c r="R20" s="33">
        <v>129.80769230769232</v>
      </c>
      <c r="S20" s="51">
        <v>19600</v>
      </c>
      <c r="T20" s="23">
        <f>S20/E20</f>
        <v>69.7508896797153</v>
      </c>
      <c r="U20" s="50">
        <v>16300</v>
      </c>
      <c r="V20" s="23">
        <f>U20/E20</f>
        <v>58.007117437722421</v>
      </c>
      <c r="W20" s="89"/>
      <c r="X20" s="1">
        <v>2500</v>
      </c>
      <c r="Y20" s="23">
        <f>X20/E20</f>
        <v>8.8967971530249113</v>
      </c>
      <c r="Z20" s="6">
        <v>0</v>
      </c>
      <c r="AA20" s="23"/>
      <c r="AB20" s="42">
        <f t="shared" ref="AB20:AB21" si="13">SUM(G20,I20,K20,M20,P20,R20,T20,V20,Y20,AA20)/10</f>
        <v>70.476947166712279</v>
      </c>
    </row>
    <row r="21" spans="1:28" ht="24" customHeight="1" x14ac:dyDescent="0.25">
      <c r="A21" s="2" t="s">
        <v>12</v>
      </c>
      <c r="B21" s="5">
        <v>25</v>
      </c>
      <c r="C21" s="7" t="s">
        <v>9</v>
      </c>
      <c r="D21" s="3">
        <v>380</v>
      </c>
      <c r="E21" s="2">
        <v>380</v>
      </c>
      <c r="F21" s="1">
        <v>8500</v>
      </c>
      <c r="G21" s="31">
        <f t="shared" si="11"/>
        <v>22.368421052631579</v>
      </c>
      <c r="H21" s="1">
        <v>7300</v>
      </c>
      <c r="I21" s="23">
        <f>H21/E21</f>
        <v>19.210526315789473</v>
      </c>
      <c r="J21" s="6">
        <v>0</v>
      </c>
      <c r="K21" s="33">
        <v>192.75</v>
      </c>
      <c r="L21" s="6">
        <v>0</v>
      </c>
      <c r="M21" s="33">
        <v>79.72</v>
      </c>
      <c r="N21" s="89"/>
      <c r="O21" s="6">
        <v>0</v>
      </c>
      <c r="P21" s="33">
        <v>64.489999999999995</v>
      </c>
      <c r="Q21" s="6">
        <v>0</v>
      </c>
      <c r="R21" s="33">
        <v>129.80769230769232</v>
      </c>
      <c r="S21" s="6">
        <v>0</v>
      </c>
      <c r="T21" s="33">
        <v>69.75</v>
      </c>
      <c r="U21" s="6">
        <v>0</v>
      </c>
      <c r="V21" s="33">
        <v>197.01</v>
      </c>
      <c r="W21" s="89"/>
      <c r="X21" s="6">
        <v>0</v>
      </c>
      <c r="Y21" s="33">
        <v>71.349999999999994</v>
      </c>
      <c r="Z21" s="6">
        <v>0</v>
      </c>
      <c r="AA21" s="33">
        <v>49.04</v>
      </c>
      <c r="AB21" s="42">
        <f t="shared" si="13"/>
        <v>89.549663967611338</v>
      </c>
    </row>
    <row r="22" spans="1:28" ht="24.95" customHeight="1" x14ac:dyDescent="0.25">
      <c r="A22" s="99" t="s">
        <v>39</v>
      </c>
      <c r="B22" s="110">
        <v>6</v>
      </c>
      <c r="C22" s="16" t="s">
        <v>30</v>
      </c>
      <c r="D22" s="11">
        <v>41</v>
      </c>
      <c r="E22" s="113">
        <f>SUM(D22:D24)</f>
        <v>173</v>
      </c>
      <c r="F22" s="67" t="s">
        <v>5</v>
      </c>
      <c r="G22" s="69">
        <v>306.51</v>
      </c>
      <c r="H22" s="58">
        <v>3300</v>
      </c>
      <c r="I22" s="61">
        <f>H22/E22</f>
        <v>19.075144508670519</v>
      </c>
      <c r="J22" s="58">
        <v>1800</v>
      </c>
      <c r="K22" s="61">
        <f>J22/E22</f>
        <v>10.404624277456648</v>
      </c>
      <c r="L22" s="67">
        <v>0</v>
      </c>
      <c r="M22" s="74">
        <v>79.72</v>
      </c>
      <c r="N22" s="89"/>
      <c r="O22" s="67">
        <v>0</v>
      </c>
      <c r="P22" s="78">
        <v>96.04</v>
      </c>
      <c r="Q22" s="79">
        <v>3400</v>
      </c>
      <c r="R22" s="82">
        <f>Q22/E22</f>
        <v>19.653179190751445</v>
      </c>
      <c r="S22" s="85">
        <v>3000</v>
      </c>
      <c r="T22" s="61">
        <f>S22/E22</f>
        <v>17.341040462427745</v>
      </c>
      <c r="U22" s="117">
        <v>2545</v>
      </c>
      <c r="V22" s="61">
        <f>U22/E22</f>
        <v>14.710982658959537</v>
      </c>
      <c r="W22" s="89"/>
      <c r="X22" s="58">
        <v>1100</v>
      </c>
      <c r="Y22" s="61">
        <f>X22/E22</f>
        <v>6.3583815028901736</v>
      </c>
      <c r="Z22" s="64">
        <v>2300</v>
      </c>
      <c r="AA22" s="61">
        <f>Z22/E22</f>
        <v>13.294797687861271</v>
      </c>
      <c r="AB22" s="72">
        <f>SUM(G22,I22,K22,M22,P22,R22,T22,V22,Y22,AA22)/6</f>
        <v>97.184691714836234</v>
      </c>
    </row>
    <row r="23" spans="1:28" ht="24.95" customHeight="1" x14ac:dyDescent="0.25">
      <c r="A23" s="106"/>
      <c r="B23" s="111"/>
      <c r="C23" s="16" t="s">
        <v>29</v>
      </c>
      <c r="D23" s="11">
        <v>91</v>
      </c>
      <c r="E23" s="114"/>
      <c r="F23" s="77"/>
      <c r="G23" s="70"/>
      <c r="H23" s="59"/>
      <c r="I23" s="62"/>
      <c r="J23" s="59"/>
      <c r="K23" s="62"/>
      <c r="L23" s="77"/>
      <c r="M23" s="75"/>
      <c r="N23" s="89"/>
      <c r="O23" s="77"/>
      <c r="P23" s="70"/>
      <c r="Q23" s="80"/>
      <c r="R23" s="83"/>
      <c r="S23" s="86"/>
      <c r="T23" s="62"/>
      <c r="U23" s="118"/>
      <c r="V23" s="62"/>
      <c r="W23" s="89"/>
      <c r="X23" s="59"/>
      <c r="Y23" s="62"/>
      <c r="Z23" s="65"/>
      <c r="AA23" s="62"/>
      <c r="AB23" s="73"/>
    </row>
    <row r="24" spans="1:28" ht="24.95" customHeight="1" x14ac:dyDescent="0.25">
      <c r="A24" s="100"/>
      <c r="B24" s="112"/>
      <c r="C24" s="16" t="s">
        <v>28</v>
      </c>
      <c r="D24" s="11">
        <v>41</v>
      </c>
      <c r="E24" s="115"/>
      <c r="F24" s="68"/>
      <c r="G24" s="71"/>
      <c r="H24" s="60"/>
      <c r="I24" s="63"/>
      <c r="J24" s="60"/>
      <c r="K24" s="63"/>
      <c r="L24" s="68"/>
      <c r="M24" s="76"/>
      <c r="N24" s="89"/>
      <c r="O24" s="68"/>
      <c r="P24" s="71"/>
      <c r="Q24" s="81"/>
      <c r="R24" s="84"/>
      <c r="S24" s="87"/>
      <c r="T24" s="63"/>
      <c r="U24" s="119"/>
      <c r="V24" s="63"/>
      <c r="W24" s="89"/>
      <c r="X24" s="60"/>
      <c r="Y24" s="63"/>
      <c r="Z24" s="66"/>
      <c r="AA24" s="63"/>
      <c r="AB24" s="73"/>
    </row>
    <row r="25" spans="1:28" ht="24" customHeight="1" x14ac:dyDescent="0.25">
      <c r="A25" s="47" t="s">
        <v>12</v>
      </c>
      <c r="B25" s="12">
        <v>23</v>
      </c>
      <c r="C25" s="7" t="s">
        <v>11</v>
      </c>
      <c r="D25" s="11">
        <v>300</v>
      </c>
      <c r="E25" s="10">
        <v>300</v>
      </c>
      <c r="F25" s="9">
        <v>34100</v>
      </c>
      <c r="G25" s="31">
        <f t="shared" ref="G25" si="14">F25/E25</f>
        <v>113.66666666666667</v>
      </c>
      <c r="H25" s="6">
        <v>0</v>
      </c>
      <c r="I25" s="33">
        <v>78.22</v>
      </c>
      <c r="J25" s="6">
        <v>0</v>
      </c>
      <c r="K25" s="33">
        <v>192.75</v>
      </c>
      <c r="L25" s="6">
        <v>0</v>
      </c>
      <c r="M25" s="33">
        <v>79.72</v>
      </c>
      <c r="N25" s="89"/>
      <c r="O25" s="15" t="s">
        <v>20</v>
      </c>
      <c r="P25" s="35">
        <v>81.150000000000006</v>
      </c>
      <c r="Q25" s="15">
        <v>0</v>
      </c>
      <c r="R25" s="33"/>
      <c r="S25" s="52" t="s">
        <v>20</v>
      </c>
      <c r="T25" s="33">
        <v>86.41</v>
      </c>
      <c r="U25" s="6">
        <v>0</v>
      </c>
      <c r="V25" s="23"/>
      <c r="W25" s="89"/>
      <c r="X25" s="6" t="s">
        <v>20</v>
      </c>
      <c r="Y25" s="33">
        <v>88.01</v>
      </c>
      <c r="Z25" s="6">
        <v>0</v>
      </c>
      <c r="AA25" s="23"/>
      <c r="AB25" s="42">
        <f t="shared" ref="AB25:AB26" si="15">SUM(G25,I25,K25,M25,P25,R25,T25,V25,Y25,AA25)/10</f>
        <v>71.992666666666665</v>
      </c>
    </row>
    <row r="26" spans="1:28" ht="24" customHeight="1" x14ac:dyDescent="0.25">
      <c r="A26" s="37" t="s">
        <v>7</v>
      </c>
      <c r="B26" s="5">
        <v>27</v>
      </c>
      <c r="C26" s="7" t="s">
        <v>6</v>
      </c>
      <c r="D26" s="3">
        <v>286</v>
      </c>
      <c r="E26" s="2">
        <v>286</v>
      </c>
      <c r="F26" s="6" t="s">
        <v>5</v>
      </c>
      <c r="G26" s="29">
        <v>295.08999999999997</v>
      </c>
      <c r="H26" s="6">
        <v>0</v>
      </c>
      <c r="I26" s="33"/>
      <c r="J26" s="22">
        <v>3800</v>
      </c>
      <c r="K26" s="34">
        <f>J26/E26</f>
        <v>13.286713286713287</v>
      </c>
      <c r="L26" s="22">
        <v>11700</v>
      </c>
      <c r="M26" s="34">
        <f>L26/E26</f>
        <v>40.909090909090907</v>
      </c>
      <c r="N26" s="89"/>
      <c r="O26" s="22">
        <v>14700</v>
      </c>
      <c r="P26" s="34">
        <f>O26/E26</f>
        <v>51.3986013986014</v>
      </c>
      <c r="Q26" s="6" t="s">
        <v>20</v>
      </c>
      <c r="R26" s="34">
        <v>147.29</v>
      </c>
      <c r="S26" s="51">
        <v>14900</v>
      </c>
      <c r="T26" s="23">
        <f>S26/E26</f>
        <v>52.0979020979021</v>
      </c>
      <c r="U26" s="50">
        <v>13100</v>
      </c>
      <c r="V26" s="23"/>
      <c r="W26" s="89"/>
      <c r="X26" s="1">
        <v>19400</v>
      </c>
      <c r="Y26" s="23">
        <f>X26/E26</f>
        <v>67.832167832167826</v>
      </c>
      <c r="Z26" s="55">
        <v>5900</v>
      </c>
      <c r="AA26" s="23">
        <f>Z26/E26</f>
        <v>20.62937062937063</v>
      </c>
      <c r="AB26" s="42">
        <f t="shared" si="15"/>
        <v>68.853384615384613</v>
      </c>
    </row>
    <row r="27" spans="1:28" ht="24" customHeight="1" x14ac:dyDescent="0.25">
      <c r="A27" s="99" t="s">
        <v>19</v>
      </c>
      <c r="B27" s="40"/>
      <c r="C27" s="7" t="s">
        <v>23</v>
      </c>
      <c r="D27" s="11"/>
      <c r="E27" s="99">
        <v>183</v>
      </c>
      <c r="F27" s="58">
        <v>10550</v>
      </c>
      <c r="G27" s="104">
        <f t="shared" ref="G27" si="16">F27/E27</f>
        <v>57.650273224043715</v>
      </c>
      <c r="H27" s="67">
        <v>0</v>
      </c>
      <c r="I27" s="74">
        <v>78.22</v>
      </c>
      <c r="J27" s="67">
        <v>0</v>
      </c>
      <c r="K27" s="78">
        <v>192.75</v>
      </c>
      <c r="L27" s="67">
        <v>0</v>
      </c>
      <c r="M27" s="74">
        <v>79.72</v>
      </c>
      <c r="N27" s="89"/>
      <c r="O27" s="67">
        <v>0</v>
      </c>
      <c r="P27" s="78">
        <v>64.489999999999995</v>
      </c>
      <c r="Q27" s="67">
        <v>0</v>
      </c>
      <c r="R27" s="78">
        <v>129.80769230769232</v>
      </c>
      <c r="S27" s="85">
        <v>12700</v>
      </c>
      <c r="T27" s="61">
        <f>S27/E27</f>
        <v>69.398907103825138</v>
      </c>
      <c r="U27" s="67">
        <v>0</v>
      </c>
      <c r="V27" s="61"/>
      <c r="W27" s="89"/>
      <c r="X27" s="58">
        <v>5700</v>
      </c>
      <c r="Y27" s="61">
        <f>X27/E27</f>
        <v>31.147540983606557</v>
      </c>
      <c r="Z27" s="97" t="s">
        <v>20</v>
      </c>
      <c r="AA27" s="74">
        <v>76.36</v>
      </c>
      <c r="AB27" s="96">
        <f>SUM(G27,I27,K27,M27,P27,R27,T27,V27,Y27,AA27)/6</f>
        <v>129.92406893652796</v>
      </c>
    </row>
    <row r="28" spans="1:28" ht="24" customHeight="1" x14ac:dyDescent="0.25">
      <c r="A28" s="100"/>
      <c r="B28" s="40"/>
      <c r="C28" s="7" t="s">
        <v>22</v>
      </c>
      <c r="D28" s="11"/>
      <c r="E28" s="100"/>
      <c r="F28" s="60"/>
      <c r="G28" s="105"/>
      <c r="H28" s="68"/>
      <c r="I28" s="76"/>
      <c r="J28" s="68"/>
      <c r="K28" s="71"/>
      <c r="L28" s="68"/>
      <c r="M28" s="76"/>
      <c r="N28" s="89"/>
      <c r="O28" s="68"/>
      <c r="P28" s="71"/>
      <c r="Q28" s="68"/>
      <c r="R28" s="116"/>
      <c r="S28" s="87"/>
      <c r="T28" s="63"/>
      <c r="U28" s="68"/>
      <c r="V28" s="63"/>
      <c r="W28" s="89"/>
      <c r="X28" s="60"/>
      <c r="Y28" s="63"/>
      <c r="Z28" s="98"/>
      <c r="AA28" s="76"/>
      <c r="AB28" s="96"/>
    </row>
    <row r="29" spans="1:28" ht="24.95" customHeight="1" x14ac:dyDescent="0.25">
      <c r="A29" s="44" t="s">
        <v>19</v>
      </c>
      <c r="B29" s="17">
        <v>7</v>
      </c>
      <c r="C29" s="16" t="s">
        <v>27</v>
      </c>
      <c r="D29" s="11">
        <v>86</v>
      </c>
      <c r="E29" s="10">
        <v>86</v>
      </c>
      <c r="F29" s="9">
        <v>9625</v>
      </c>
      <c r="G29" s="31">
        <f>F29/E29</f>
        <v>111.91860465116279</v>
      </c>
      <c r="H29" s="6">
        <v>0</v>
      </c>
      <c r="I29" s="33">
        <v>78.22</v>
      </c>
      <c r="J29" s="6">
        <v>0</v>
      </c>
      <c r="K29" s="33">
        <v>192.75</v>
      </c>
      <c r="L29" s="6">
        <v>0</v>
      </c>
      <c r="M29" s="33">
        <v>79.72</v>
      </c>
      <c r="N29" s="89"/>
      <c r="O29" s="6">
        <v>0</v>
      </c>
      <c r="P29" s="33">
        <v>105.42</v>
      </c>
      <c r="Q29" s="22">
        <v>5600</v>
      </c>
      <c r="R29" s="34">
        <f>Q29/E29</f>
        <v>65.116279069767444</v>
      </c>
      <c r="S29" s="51">
        <v>4800</v>
      </c>
      <c r="T29" s="23">
        <f>S29/E29</f>
        <v>55.813953488372093</v>
      </c>
      <c r="U29" s="22">
        <v>3800</v>
      </c>
      <c r="V29" s="23">
        <f>U29/E29</f>
        <v>44.186046511627907</v>
      </c>
      <c r="W29" s="89"/>
      <c r="X29" s="1">
        <v>5800</v>
      </c>
      <c r="Y29" s="23">
        <f>X29/E29</f>
        <v>67.441860465116278</v>
      </c>
      <c r="Z29" s="6">
        <v>0</v>
      </c>
      <c r="AA29" s="33"/>
      <c r="AB29" s="42">
        <f t="shared" ref="AB29:AB34" si="17">SUM(G29,I29,K29,M29,P29,R29,T29,V29,Y29,AA29)/10</f>
        <v>80.058674418604639</v>
      </c>
    </row>
    <row r="30" spans="1:28" ht="24" customHeight="1" x14ac:dyDescent="0.25">
      <c r="A30" s="14" t="s">
        <v>16</v>
      </c>
      <c r="B30" s="12">
        <v>18</v>
      </c>
      <c r="C30" s="7" t="s">
        <v>17</v>
      </c>
      <c r="D30" s="11">
        <v>541</v>
      </c>
      <c r="E30" s="10">
        <v>541</v>
      </c>
      <c r="F30" s="9">
        <v>42920</v>
      </c>
      <c r="G30" s="31">
        <f t="shared" ref="G30" si="18">F30/E30</f>
        <v>79.334565619223653</v>
      </c>
      <c r="H30" s="6">
        <v>0</v>
      </c>
      <c r="I30" s="33">
        <v>78.22</v>
      </c>
      <c r="J30" s="6">
        <v>0</v>
      </c>
      <c r="K30" s="33">
        <v>192.75</v>
      </c>
      <c r="L30" s="6">
        <v>0</v>
      </c>
      <c r="M30" s="33">
        <v>79.72</v>
      </c>
      <c r="N30" s="89"/>
      <c r="O30" s="15" t="s">
        <v>20</v>
      </c>
      <c r="P30" s="35">
        <v>73.73</v>
      </c>
      <c r="Q30" s="15" t="s">
        <v>20</v>
      </c>
      <c r="R30" s="34">
        <v>139.05000000000001</v>
      </c>
      <c r="S30" s="52" t="s">
        <v>20</v>
      </c>
      <c r="T30" s="33">
        <v>78.989999999999995</v>
      </c>
      <c r="U30" s="52" t="s">
        <v>20</v>
      </c>
      <c r="V30" s="33">
        <v>206.25</v>
      </c>
      <c r="W30" s="89"/>
      <c r="X30" s="52" t="s">
        <v>20</v>
      </c>
      <c r="Y30" s="33">
        <v>80.59</v>
      </c>
      <c r="Z30" s="52" t="s">
        <v>20</v>
      </c>
      <c r="AA30" s="33">
        <v>58.28</v>
      </c>
      <c r="AB30" s="42">
        <f t="shared" si="17"/>
        <v>106.69145656192238</v>
      </c>
    </row>
    <row r="31" spans="1:28" ht="24" customHeight="1" x14ac:dyDescent="0.25">
      <c r="A31" s="14" t="s">
        <v>19</v>
      </c>
      <c r="B31" s="12">
        <v>17</v>
      </c>
      <c r="C31" s="7" t="s">
        <v>18</v>
      </c>
      <c r="D31" s="11">
        <v>76</v>
      </c>
      <c r="E31" s="10">
        <v>76</v>
      </c>
      <c r="F31" s="9">
        <v>8000</v>
      </c>
      <c r="G31" s="31">
        <f>F31/E31</f>
        <v>105.26315789473684</v>
      </c>
      <c r="H31" s="6">
        <v>0</v>
      </c>
      <c r="I31" s="33">
        <v>78.22</v>
      </c>
      <c r="J31" s="6">
        <v>0</v>
      </c>
      <c r="K31" s="33">
        <v>192.75</v>
      </c>
      <c r="L31" s="6">
        <v>0</v>
      </c>
      <c r="M31" s="33">
        <v>79.72</v>
      </c>
      <c r="N31" s="89"/>
      <c r="O31" s="6">
        <v>0</v>
      </c>
      <c r="P31" s="33">
        <v>64.489999999999995</v>
      </c>
      <c r="Q31" s="6">
        <v>0</v>
      </c>
      <c r="R31" s="33">
        <v>129.80769230769232</v>
      </c>
      <c r="S31" s="6">
        <v>0</v>
      </c>
      <c r="T31" s="33">
        <v>69.75</v>
      </c>
      <c r="U31" s="6">
        <v>0</v>
      </c>
      <c r="V31" s="33">
        <v>197.01</v>
      </c>
      <c r="W31" s="89"/>
      <c r="X31" s="6">
        <v>0</v>
      </c>
      <c r="Y31" s="33">
        <v>71.349999999999994</v>
      </c>
      <c r="Z31" s="6">
        <v>0</v>
      </c>
      <c r="AA31" s="33">
        <v>49.04</v>
      </c>
      <c r="AB31" s="42">
        <f t="shared" si="17"/>
        <v>103.74008502024292</v>
      </c>
    </row>
    <row r="32" spans="1:28" ht="32.25" customHeight="1" x14ac:dyDescent="0.25">
      <c r="A32" s="46" t="s">
        <v>26</v>
      </c>
      <c r="B32" s="18">
        <v>9</v>
      </c>
      <c r="C32" s="4" t="s">
        <v>25</v>
      </c>
      <c r="D32" s="11">
        <v>138</v>
      </c>
      <c r="E32" s="10">
        <v>138</v>
      </c>
      <c r="F32" s="15">
        <v>0</v>
      </c>
      <c r="G32" s="31">
        <v>277.61</v>
      </c>
      <c r="H32" s="6">
        <v>0</v>
      </c>
      <c r="I32" s="33"/>
      <c r="J32" s="22">
        <v>26600</v>
      </c>
      <c r="K32" s="34">
        <f>J32/E32</f>
        <v>192.75362318840581</v>
      </c>
      <c r="L32" s="6">
        <v>0</v>
      </c>
      <c r="M32" s="33"/>
      <c r="N32" s="89"/>
      <c r="O32" s="22">
        <v>8900</v>
      </c>
      <c r="P32" s="34">
        <f>O32/E32</f>
        <v>64.492753623188406</v>
      </c>
      <c r="Q32" s="6" t="s">
        <v>20</v>
      </c>
      <c r="R32" s="34">
        <v>166.04</v>
      </c>
      <c r="S32" s="51">
        <v>3200</v>
      </c>
      <c r="T32" s="23">
        <f>S32/E32</f>
        <v>23.188405797101449</v>
      </c>
      <c r="U32" s="52" t="s">
        <v>20</v>
      </c>
      <c r="V32" s="33">
        <v>233.24</v>
      </c>
      <c r="W32" s="89"/>
      <c r="X32" s="1">
        <v>4000</v>
      </c>
      <c r="Y32" s="23">
        <f t="shared" ref="Y32:Y34" si="19">X32/E32</f>
        <v>28.985507246376812</v>
      </c>
      <c r="Z32" s="6">
        <v>0</v>
      </c>
      <c r="AA32" s="23"/>
      <c r="AB32" s="42">
        <f t="shared" si="17"/>
        <v>98.631028985507257</v>
      </c>
    </row>
    <row r="33" spans="1:28" ht="24" customHeight="1" x14ac:dyDescent="0.25">
      <c r="A33" s="14" t="s">
        <v>19</v>
      </c>
      <c r="B33" s="17">
        <v>13</v>
      </c>
      <c r="C33" s="16" t="s">
        <v>21</v>
      </c>
      <c r="D33" s="11">
        <v>104</v>
      </c>
      <c r="E33" s="10">
        <v>104</v>
      </c>
      <c r="F33" s="15" t="s">
        <v>20</v>
      </c>
      <c r="G33" s="32">
        <v>325.68</v>
      </c>
      <c r="H33" s="6">
        <v>0</v>
      </c>
      <c r="I33" s="33"/>
      <c r="J33" s="22">
        <v>10500</v>
      </c>
      <c r="K33" s="34">
        <f>J33/E33</f>
        <v>100.96153846153847</v>
      </c>
      <c r="L33" s="6">
        <v>0</v>
      </c>
      <c r="M33" s="33">
        <v>79.72</v>
      </c>
      <c r="N33" s="89"/>
      <c r="O33" s="6">
        <v>0</v>
      </c>
      <c r="P33" s="33">
        <v>64.489999999999995</v>
      </c>
      <c r="Q33" s="22">
        <v>13500</v>
      </c>
      <c r="R33" s="34">
        <f>Q33/E33</f>
        <v>129.80769230769232</v>
      </c>
      <c r="S33" s="51">
        <v>6700</v>
      </c>
      <c r="T33" s="23">
        <f t="shared" ref="T33:T34" si="20">S33/E33</f>
        <v>64.42307692307692</v>
      </c>
      <c r="U33" s="50">
        <v>2900</v>
      </c>
      <c r="V33" s="23">
        <f>U33/E33</f>
        <v>27.884615384615383</v>
      </c>
      <c r="W33" s="89"/>
      <c r="X33" s="1">
        <v>7420</v>
      </c>
      <c r="Y33" s="23">
        <f t="shared" si="19"/>
        <v>71.34615384615384</v>
      </c>
      <c r="Z33" s="55">
        <v>5100</v>
      </c>
      <c r="AA33" s="23">
        <f>Z33/E33</f>
        <v>49.03846153846154</v>
      </c>
      <c r="AB33" s="42">
        <f t="shared" si="17"/>
        <v>91.335153846153844</v>
      </c>
    </row>
    <row r="34" spans="1:28" ht="24" customHeight="1" x14ac:dyDescent="0.25">
      <c r="A34" s="14" t="s">
        <v>16</v>
      </c>
      <c r="B34" s="12">
        <v>19</v>
      </c>
      <c r="C34" s="7" t="s">
        <v>15</v>
      </c>
      <c r="D34" s="11">
        <v>67</v>
      </c>
      <c r="E34" s="10">
        <v>67</v>
      </c>
      <c r="F34" s="9">
        <v>18600</v>
      </c>
      <c r="G34" s="31">
        <f t="shared" ref="G34" si="21">F34/E34</f>
        <v>277.61194029850748</v>
      </c>
      <c r="H34" s="6">
        <v>0</v>
      </c>
      <c r="I34" s="33">
        <v>78.22</v>
      </c>
      <c r="J34" s="6">
        <v>0</v>
      </c>
      <c r="K34" s="33">
        <v>192.75</v>
      </c>
      <c r="L34" s="6">
        <v>0</v>
      </c>
      <c r="M34" s="33">
        <v>79.72</v>
      </c>
      <c r="N34" s="89"/>
      <c r="O34" s="6">
        <v>0</v>
      </c>
      <c r="P34" s="33">
        <v>64.489999999999995</v>
      </c>
      <c r="Q34" s="6">
        <v>0</v>
      </c>
      <c r="R34" s="33">
        <v>129.80769230769232</v>
      </c>
      <c r="S34" s="51">
        <v>2300</v>
      </c>
      <c r="T34" s="23">
        <f t="shared" si="20"/>
        <v>34.328358208955223</v>
      </c>
      <c r="U34" s="50">
        <v>13200</v>
      </c>
      <c r="V34" s="23">
        <f>U34/E34</f>
        <v>197.01492537313433</v>
      </c>
      <c r="W34" s="89"/>
      <c r="X34" s="1">
        <v>1400</v>
      </c>
      <c r="Y34" s="23">
        <f t="shared" si="19"/>
        <v>20.895522388059703</v>
      </c>
      <c r="Z34" s="55">
        <v>2600</v>
      </c>
      <c r="AA34" s="23">
        <f>Z34/E34</f>
        <v>38.805970149253731</v>
      </c>
      <c r="AB34" s="42">
        <f t="shared" si="17"/>
        <v>111.36444087256025</v>
      </c>
    </row>
    <row r="35" spans="1:28" ht="24.95" customHeight="1" x14ac:dyDescent="0.25">
      <c r="AB35"/>
    </row>
    <row r="36" spans="1:28" ht="24.95" customHeight="1" x14ac:dyDescent="0.25">
      <c r="A36" s="43" t="s">
        <v>57</v>
      </c>
      <c r="AB36"/>
    </row>
    <row r="37" spans="1:28" ht="24.95" customHeight="1" x14ac:dyDescent="0.25">
      <c r="A37" t="s">
        <v>58</v>
      </c>
      <c r="AB37"/>
    </row>
    <row r="38" spans="1:28" ht="24.95" customHeight="1" x14ac:dyDescent="0.25">
      <c r="A38" t="s">
        <v>59</v>
      </c>
      <c r="AB38"/>
    </row>
    <row r="39" spans="1:28" ht="24.95" customHeight="1" x14ac:dyDescent="0.25">
      <c r="AB39"/>
    </row>
    <row r="40" spans="1:28" ht="37.5" customHeight="1" x14ac:dyDescent="0.3">
      <c r="AB40" s="25"/>
    </row>
    <row r="41" spans="1:28" ht="24.95" customHeight="1" x14ac:dyDescent="0.35"/>
    <row r="42" spans="1:28" ht="24.95" customHeight="1" x14ac:dyDescent="0.35"/>
    <row r="43" spans="1:28" ht="24.95" customHeight="1" x14ac:dyDescent="0.35"/>
  </sheetData>
  <mergeCells count="120">
    <mergeCell ref="AB18:AB19"/>
    <mergeCell ref="O9:O11"/>
    <mergeCell ref="N2:N34"/>
    <mergeCell ref="Q9:Q11"/>
    <mergeCell ref="R9:R11"/>
    <mergeCell ref="Q18:Q19"/>
    <mergeCell ref="R18:R19"/>
    <mergeCell ref="Q27:Q28"/>
    <mergeCell ref="R27:R28"/>
    <mergeCell ref="P9:P11"/>
    <mergeCell ref="AB9:AB11"/>
    <mergeCell ref="T6:T8"/>
    <mergeCell ref="U6:U8"/>
    <mergeCell ref="V6:V8"/>
    <mergeCell ref="T9:T11"/>
    <mergeCell ref="U9:U11"/>
    <mergeCell ref="V9:V11"/>
    <mergeCell ref="S18:S19"/>
    <mergeCell ref="T18:T19"/>
    <mergeCell ref="U18:U19"/>
    <mergeCell ref="V18:V19"/>
    <mergeCell ref="T22:T24"/>
    <mergeCell ref="U22:U24"/>
    <mergeCell ref="V22:V24"/>
    <mergeCell ref="A1:C1"/>
    <mergeCell ref="E1:L1"/>
    <mergeCell ref="G27:G28"/>
    <mergeCell ref="H27:H28"/>
    <mergeCell ref="A9:A11"/>
    <mergeCell ref="E9:E11"/>
    <mergeCell ref="F9:F11"/>
    <mergeCell ref="G9:G11"/>
    <mergeCell ref="H9:H11"/>
    <mergeCell ref="I9:I11"/>
    <mergeCell ref="J9:J11"/>
    <mergeCell ref="K9:K11"/>
    <mergeCell ref="L9:L11"/>
    <mergeCell ref="I27:I28"/>
    <mergeCell ref="A6:A8"/>
    <mergeCell ref="E6:E8"/>
    <mergeCell ref="F6:F8"/>
    <mergeCell ref="G6:G8"/>
    <mergeCell ref="H6:H8"/>
    <mergeCell ref="H22:H24"/>
    <mergeCell ref="A22:A24"/>
    <mergeCell ref="B22:B24"/>
    <mergeCell ref="E22:E24"/>
    <mergeCell ref="F22:F24"/>
    <mergeCell ref="AA27:AA28"/>
    <mergeCell ref="M9:M11"/>
    <mergeCell ref="S9:S11"/>
    <mergeCell ref="P18:P19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O18:O19"/>
    <mergeCell ref="A27:A28"/>
    <mergeCell ref="E27:E28"/>
    <mergeCell ref="F27:F28"/>
    <mergeCell ref="T27:T28"/>
    <mergeCell ref="U27:U28"/>
    <mergeCell ref="V27:V28"/>
    <mergeCell ref="J27:J28"/>
    <mergeCell ref="K27:K28"/>
    <mergeCell ref="L27:L28"/>
    <mergeCell ref="O27:O28"/>
    <mergeCell ref="P27:P28"/>
    <mergeCell ref="S27:S28"/>
    <mergeCell ref="X27:X28"/>
    <mergeCell ref="Y27:Y28"/>
    <mergeCell ref="I6:I8"/>
    <mergeCell ref="J6:J8"/>
    <mergeCell ref="K6:K8"/>
    <mergeCell ref="L6:L8"/>
    <mergeCell ref="M6:M8"/>
    <mergeCell ref="I22:I24"/>
    <mergeCell ref="J22:J24"/>
    <mergeCell ref="K22:K24"/>
    <mergeCell ref="L22:L24"/>
    <mergeCell ref="G22:G24"/>
    <mergeCell ref="AB22:AB24"/>
    <mergeCell ref="M22:M24"/>
    <mergeCell ref="O22:O24"/>
    <mergeCell ref="P22:P24"/>
    <mergeCell ref="Q22:Q24"/>
    <mergeCell ref="R22:R24"/>
    <mergeCell ref="S22:S24"/>
    <mergeCell ref="W2:W34"/>
    <mergeCell ref="X6:X8"/>
    <mergeCell ref="Y6:Y8"/>
    <mergeCell ref="Z6:Z8"/>
    <mergeCell ref="AA6:AA8"/>
    <mergeCell ref="X9:X11"/>
    <mergeCell ref="Z9:Z11"/>
    <mergeCell ref="O6:O8"/>
    <mergeCell ref="P6:P8"/>
    <mergeCell ref="Q6:Q8"/>
    <mergeCell ref="R6:R8"/>
    <mergeCell ref="AB6:AB8"/>
    <mergeCell ref="S6:S8"/>
    <mergeCell ref="AB27:AB28"/>
    <mergeCell ref="Z27:Z28"/>
    <mergeCell ref="M27:M28"/>
    <mergeCell ref="O1:V1"/>
    <mergeCell ref="X1:AA1"/>
    <mergeCell ref="X22:X24"/>
    <mergeCell ref="Y22:Y24"/>
    <mergeCell ref="Z22:Z24"/>
    <mergeCell ref="AA22:AA24"/>
    <mergeCell ref="X18:X19"/>
    <mergeCell ref="Y18:Y19"/>
    <mergeCell ref="Z18:Z19"/>
    <mergeCell ref="AA18:AA19"/>
  </mergeCells>
  <pageMargins left="0.23622047244094491" right="0.2362204724409449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scuole primarie e sec.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Luca Oliva</cp:lastModifiedBy>
  <cp:lastPrinted>2023-04-18T05:41:43Z</cp:lastPrinted>
  <dcterms:created xsi:type="dcterms:W3CDTF">2023-03-23T11:22:33Z</dcterms:created>
  <dcterms:modified xsi:type="dcterms:W3CDTF">2023-06-08T06:20:43Z</dcterms:modified>
</cp:coreProperties>
</file>